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Смета"/>
  </sheets>
  <definedNames/>
  <calcPr/>
</workbook>
</file>

<file path=xl/sharedStrings.xml><?xml version="1.0" encoding="utf-8"?>
<sst xmlns="http://schemas.openxmlformats.org/spreadsheetml/2006/main">
  <si>
    <t>Смета на разработку: такси (MVP отмечен единицами)</t>
  </si>
  <si>
    <t>Шаблон сметы с формулами. Меняйте ставки, часы и колонку «Включить» (1 — да, 0 — нет). Часы — рыночные ориентиры. Источник: levitsky-c.ru/instrumenty/stoimost-razrabotki-prilozheniya-taksi</t>
  </si>
  <si>
    <t>Ставка от, ₽/ч</t>
  </si>
  <si>
    <t>Ставка до, ₽/ч</t>
  </si>
  <si>
    <t>Менеджмент проекта</t>
  </si>
  <si>
    <t>Резерв на риски (к верхней границе)</t>
  </si>
  <si>
    <t>Людей в команде</t>
  </si>
  <si>
    <t>Продуктивных часов в неделю на человека</t>
  </si>
  <si>
    <t>Модуль</t>
  </si>
  <si>
    <t>Группа</t>
  </si>
  <si>
    <t>Включить</t>
  </si>
  <si>
    <t>Часы от</t>
  </si>
  <si>
    <t>Часы до</t>
  </si>
  <si>
    <t>Стоимость от, ₽</t>
  </si>
  <si>
    <t>Стоимость до, ₽</t>
  </si>
  <si>
    <t>Аналитика и проектирование</t>
  </si>
  <si>
    <t>Основа</t>
  </si>
  <si>
    <t>Дизайн приложений пассажира и водителя</t>
  </si>
  <si>
    <t>Приложение пассажира</t>
  </si>
  <si>
    <t>Приложение водителя</t>
  </si>
  <si>
    <t>Бэкенд, API, real-time</t>
  </si>
  <si>
    <t>Панель диспетчера</t>
  </si>
  <si>
    <t>Карты, маршруты, ETA и трекинг в реальном времени</t>
  </si>
  <si>
    <t>Отраслевые модули</t>
  </si>
  <si>
    <t>Автоназначение заказов водителям</t>
  </si>
  <si>
    <t>Тарифы: расчёт по маршруту, повышенный спрос, ожидание</t>
  </si>
  <si>
    <t>Оплата картой и СБП, чаевые</t>
  </si>
  <si>
    <t>Рейтинги и отзывы</t>
  </si>
  <si>
    <t>Документы водителей и автомобилей, допуск к линии</t>
  </si>
  <si>
    <t>Взаиморасчёты и выплаты водителям</t>
  </si>
  <si>
    <t>Корпоративные клиенты и отчётность</t>
  </si>
  <si>
    <t>Дополнительно</t>
  </si>
  <si>
    <t>Приём заказов из внешних систем</t>
  </si>
  <si>
    <t>Кнопка SOS, поделиться поездкой</t>
  </si>
  <si>
    <t>Тестирование</t>
  </si>
  <si>
    <t>Серверы, мониторинг, резервные копии</t>
  </si>
  <si>
    <t>Публикация в магазинах приложений</t>
  </si>
  <si>
    <t>Разработка</t>
  </si>
  <si>
    <t>Резерв на риски</t>
  </si>
  <si>
    <t>ИТОГО</t>
  </si>
  <si>
    <t>Срок, недель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</si>
</sst>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0.0%"/>
    <numFmt numFmtId="102" formatCode="0"/>
  </numFmts>
  <fonts count="4">
    <font>
      <name val="Arial"/>
      <sz val="11"/>
      <family val="2"/>
      <color theme="1"/>
    </font>
    <font>
      <name val="Arial"/>
      <sz val="14"/>
      <family val="2"/>
      <b/>
      <color theme="1"/>
    </font>
    <font>
      <name val="Arial"/>
      <sz val="11"/>
      <family val="2"/>
      <color rgb="FF6B7280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Xfs count="9">
    <xf fontId="0" applyFont="1"/>
    <xf fontId="1" applyFont="1"/>
    <xf fontId="2" applyFont="1" applyAlignment="1">
      <alignment wrapText="1"/>
    </xf>
    <xf numFmtId="100" applyNumberFormat="1" fontId="0" applyFont="1"/>
    <xf numFmtId="101" applyNumberFormat="1" fontId="0" applyFont="1"/>
    <xf numFmtId="102" applyNumberFormat="1" fontId="0" applyFont="1"/>
    <xf fontId="3" applyFont="1" fillId="2" applyFill="1" applyAlignment="1">
      <alignment wrapText="1"/>
    </xf>
    <xf fontId="0" applyFont="1" applyAlignment="1">
      <alignment wrapText="1"/>
    </xf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6" customWidth="1"/>
    <col min="2" max="2" width="18" customWidth="1"/>
    <col min="3" max="3" width="10" customWidth="1"/>
    <col min="4" max="4" width="11" customWidth="1"/>
    <col min="5" max="5" width="11" customWidth="1"/>
    <col min="6" max="6" width="16" customWidth="1"/>
    <col min="7" max="7" width="16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  <c r="B3" s="3">
        <v>2200</v>
      </c>
    </row>
    <row r="4">
      <c r="A4" s="0" t="s">
        <v>3</v>
      </c>
      <c r="B4" s="3">
        <v>4000</v>
      </c>
    </row>
    <row r="5">
      <c r="A5" s="0" t="s">
        <v>4</v>
      </c>
      <c r="B5" s="4">
        <v>0.12</v>
      </c>
    </row>
    <row r="6">
      <c r="A6" s="0" t="s">
        <v>5</v>
      </c>
      <c r="B6" s="4">
        <v>0.2</v>
      </c>
    </row>
    <row r="7">
      <c r="A7" s="0" t="s">
        <v>6</v>
      </c>
      <c r="B7" s="5">
        <v>4</v>
      </c>
    </row>
    <row r="8">
      <c r="A8" s="0" t="s">
        <v>7</v>
      </c>
      <c r="B8" s="5">
        <v>30</v>
      </c>
    </row>
    <row r="9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 t="s">
        <v>14</v>
      </c>
    </row>
    <row r="10">
      <c r="A10" s="7" t="s">
        <v>15</v>
      </c>
      <c r="B10" s="0" t="s">
        <v>16</v>
      </c>
      <c r="C10" s="5">
        <v>1</v>
      </c>
      <c r="D10" s="5">
        <v>60</v>
      </c>
      <c r="E10" s="5">
        <v>140</v>
      </c>
      <c r="F10" s="3">
        <f>=C10*D10*$B$3</f>
      </c>
      <c r="G10" s="3">
        <f>=C10*E10*$B$4</f>
      </c>
    </row>
    <row r="11">
      <c r="A11" s="7" t="s">
        <v>17</v>
      </c>
      <c r="B11" s="0" t="s">
        <v>16</v>
      </c>
      <c r="C11" s="5">
        <v>1</v>
      </c>
      <c r="D11" s="5">
        <v>140</v>
      </c>
      <c r="E11" s="5">
        <v>300</v>
      </c>
      <c r="F11" s="3">
        <f>=C11*D11*$B$3</f>
      </c>
      <c r="G11" s="3">
        <f>=C11*E11*$B$4</f>
      </c>
    </row>
    <row r="12">
      <c r="A12" s="7" t="s">
        <v>18</v>
      </c>
      <c r="B12" s="0" t="s">
        <v>16</v>
      </c>
      <c r="C12" s="5">
        <v>1</v>
      </c>
      <c r="D12" s="5">
        <v>200</v>
      </c>
      <c r="E12" s="5">
        <v>420</v>
      </c>
      <c r="F12" s="3">
        <f>=C12*D12*$B$3</f>
      </c>
      <c r="G12" s="3">
        <f>=C12*E12*$B$4</f>
      </c>
    </row>
    <row r="13">
      <c r="A13" s="7" t="s">
        <v>19</v>
      </c>
      <c r="B13" s="0" t="s">
        <v>16</v>
      </c>
      <c r="C13" s="5">
        <v>1</v>
      </c>
      <c r="D13" s="5">
        <v>200</v>
      </c>
      <c r="E13" s="5">
        <v>420</v>
      </c>
      <c r="F13" s="3">
        <f>=C13*D13*$B$3</f>
      </c>
      <c r="G13" s="3">
        <f>=C13*E13*$B$4</f>
      </c>
    </row>
    <row r="14">
      <c r="A14" s="7" t="s">
        <v>20</v>
      </c>
      <c r="B14" s="0" t="s">
        <v>16</v>
      </c>
      <c r="C14" s="5">
        <v>1</v>
      </c>
      <c r="D14" s="5">
        <v>300</v>
      </c>
      <c r="E14" s="5">
        <v>650</v>
      </c>
      <c r="F14" s="3">
        <f>=C14*D14*$B$3</f>
      </c>
      <c r="G14" s="3">
        <f>=C14*E14*$B$4</f>
      </c>
    </row>
    <row r="15">
      <c r="A15" s="7" t="s">
        <v>21</v>
      </c>
      <c r="B15" s="0" t="s">
        <v>16</v>
      </c>
      <c r="C15" s="5">
        <v>1</v>
      </c>
      <c r="D15" s="5">
        <v>120</v>
      </c>
      <c r="E15" s="5">
        <v>300</v>
      </c>
      <c r="F15" s="3">
        <f>=C15*D15*$B$3</f>
      </c>
      <c r="G15" s="3">
        <f>=C15*E15*$B$4</f>
      </c>
    </row>
    <row r="16">
      <c r="A16" s="7" t="s">
        <v>22</v>
      </c>
      <c r="B16" s="0" t="s">
        <v>23</v>
      </c>
      <c r="C16" s="5">
        <v>1</v>
      </c>
      <c r="D16" s="5">
        <v>100</v>
      </c>
      <c r="E16" s="5">
        <v>240</v>
      </c>
      <c r="F16" s="3">
        <f>=C16*D16*$B$3</f>
      </c>
      <c r="G16" s="3">
        <f>=C16*E16*$B$4</f>
      </c>
    </row>
    <row r="17">
      <c r="A17" s="7" t="s">
        <v>24</v>
      </c>
      <c r="B17" s="0" t="s">
        <v>23</v>
      </c>
      <c r="C17" s="5">
        <v>1</v>
      </c>
      <c r="D17" s="5">
        <v>120</v>
      </c>
      <c r="E17" s="5">
        <v>300</v>
      </c>
      <c r="F17" s="3">
        <f>=C17*D17*$B$3</f>
      </c>
      <c r="G17" s="3">
        <f>=C17*E17*$B$4</f>
      </c>
    </row>
    <row r="18">
      <c r="A18" s="7" t="s">
        <v>25</v>
      </c>
      <c r="B18" s="0" t="s">
        <v>23</v>
      </c>
      <c r="C18" s="5">
        <v>1</v>
      </c>
      <c r="D18" s="5">
        <v>80</v>
      </c>
      <c r="E18" s="5">
        <v>200</v>
      </c>
      <c r="F18" s="3">
        <f>=C18*D18*$B$3</f>
      </c>
      <c r="G18" s="3">
        <f>=C18*E18*$B$4</f>
      </c>
    </row>
    <row r="19">
      <c r="A19" s="7" t="s">
        <v>26</v>
      </c>
      <c r="B19" s="0" t="s">
        <v>23</v>
      </c>
      <c r="C19" s="5">
        <v>1</v>
      </c>
      <c r="D19" s="5">
        <v>60</v>
      </c>
      <c r="E19" s="5">
        <v>140</v>
      </c>
      <c r="F19" s="3">
        <f>=C19*D19*$B$3</f>
      </c>
      <c r="G19" s="3">
        <f>=C19*E19*$B$4</f>
      </c>
    </row>
    <row r="20">
      <c r="A20" s="7" t="s">
        <v>27</v>
      </c>
      <c r="B20" s="0" t="s">
        <v>23</v>
      </c>
      <c r="C20" s="5">
        <v>1</v>
      </c>
      <c r="D20" s="5">
        <v>30</v>
      </c>
      <c r="E20" s="5">
        <v>70</v>
      </c>
      <c r="F20" s="3">
        <f>=C20*D20*$B$3</f>
      </c>
      <c r="G20" s="3">
        <f>=C20*E20*$B$4</f>
      </c>
    </row>
    <row r="21">
      <c r="A21" s="7" t="s">
        <v>28</v>
      </c>
      <c r="B21" s="0" t="s">
        <v>23</v>
      </c>
      <c r="C21" s="5">
        <v>0</v>
      </c>
      <c r="D21" s="5">
        <v>60</v>
      </c>
      <c r="E21" s="5">
        <v>160</v>
      </c>
      <c r="F21" s="3">
        <f>=C21*D21*$B$3</f>
      </c>
      <c r="G21" s="3">
        <f>=C21*E21*$B$4</f>
      </c>
    </row>
    <row r="22">
      <c r="A22" s="7" t="s">
        <v>29</v>
      </c>
      <c r="B22" s="0" t="s">
        <v>23</v>
      </c>
      <c r="C22" s="5">
        <v>0</v>
      </c>
      <c r="D22" s="5">
        <v>80</v>
      </c>
      <c r="E22" s="5">
        <v>200</v>
      </c>
      <c r="F22" s="3">
        <f>=C22*D22*$B$3</f>
      </c>
      <c r="G22" s="3">
        <f>=C22*E22*$B$4</f>
      </c>
    </row>
    <row r="23">
      <c r="A23" s="7" t="s">
        <v>30</v>
      </c>
      <c r="B23" s="0" t="s">
        <v>31</v>
      </c>
      <c r="C23" s="5">
        <v>0</v>
      </c>
      <c r="D23" s="5">
        <v>60</v>
      </c>
      <c r="E23" s="5">
        <v>160</v>
      </c>
      <c r="F23" s="3">
        <f>=C23*D23*$B$3</f>
      </c>
      <c r="G23" s="3">
        <f>=C23*E23*$B$4</f>
      </c>
    </row>
    <row r="24">
      <c r="A24" s="7" t="s">
        <v>32</v>
      </c>
      <c r="B24" s="0" t="s">
        <v>31</v>
      </c>
      <c r="C24" s="5">
        <v>0</v>
      </c>
      <c r="D24" s="5">
        <v>80</v>
      </c>
      <c r="E24" s="5">
        <v>240</v>
      </c>
      <c r="F24" s="3">
        <f>=C24*D24*$B$3</f>
      </c>
      <c r="G24" s="3">
        <f>=C24*E24*$B$4</f>
      </c>
    </row>
    <row r="25">
      <c r="A25" s="7" t="s">
        <v>33</v>
      </c>
      <c r="B25" s="0" t="s">
        <v>31</v>
      </c>
      <c r="C25" s="5">
        <v>0</v>
      </c>
      <c r="D25" s="5">
        <v>30</v>
      </c>
      <c r="E25" s="5">
        <v>80</v>
      </c>
      <c r="F25" s="3">
        <f>=C25*D25*$B$3</f>
      </c>
      <c r="G25" s="3">
        <f>=C25*E25*$B$4</f>
      </c>
    </row>
    <row r="26">
      <c r="A26" s="7" t="s">
        <v>34</v>
      </c>
      <c r="B26" s="0" t="s">
        <v>16</v>
      </c>
      <c r="C26" s="5">
        <v>1</v>
      </c>
      <c r="D26" s="5">
        <v>160</v>
      </c>
      <c r="E26" s="5">
        <v>360</v>
      </c>
      <c r="F26" s="3">
        <f>=C26*D26*$B$3</f>
      </c>
      <c r="G26" s="3">
        <f>=C26*E26*$B$4</f>
      </c>
    </row>
    <row r="27">
      <c r="A27" s="7" t="s">
        <v>35</v>
      </c>
      <c r="B27" s="0" t="s">
        <v>16</v>
      </c>
      <c r="C27" s="5">
        <v>1</v>
      </c>
      <c r="D27" s="5">
        <v>60</v>
      </c>
      <c r="E27" s="5">
        <v>140</v>
      </c>
      <c r="F27" s="3">
        <f>=C27*D27*$B$3</f>
      </c>
      <c r="G27" s="3">
        <f>=C27*E27*$B$4</f>
      </c>
    </row>
    <row r="28">
      <c r="A28" s="7" t="s">
        <v>36</v>
      </c>
      <c r="B28" s="0" t="s">
        <v>16</v>
      </c>
      <c r="C28" s="5">
        <v>1</v>
      </c>
      <c r="D28" s="5">
        <v>24</v>
      </c>
      <c r="E28" s="5">
        <v>60</v>
      </c>
      <c r="F28" s="3">
        <f>=C28*D28*$B$3</f>
      </c>
      <c r="G28" s="3">
        <f>=C28*E28*$B$4</f>
      </c>
    </row>
    <row r="29">
      <c r="A29" s="8" t="s">
        <v>37</v>
      </c>
      <c r="D29" s="3">
        <f>=SUMPRODUCT(C10:C28,D10:D28)</f>
      </c>
      <c r="E29" s="3">
        <f>=SUMPRODUCT(C10:C28,E10:E28)</f>
      </c>
      <c r="F29" s="3">
        <f>=SUM(F10:F28)</f>
      </c>
      <c r="G29" s="3">
        <f>=SUM(G10:G28)</f>
      </c>
    </row>
    <row r="30">
      <c r="A30" s="0" t="s">
        <v>4</v>
      </c>
      <c r="D30" s="3">
        <f>=D29*$B$5</f>
      </c>
      <c r="E30" s="3">
        <f>=E29*$B$5</f>
      </c>
      <c r="F30" s="3">
        <f>=F29*$B$5</f>
      </c>
      <c r="G30" s="3">
        <f>=G29*$B$5</f>
      </c>
    </row>
    <row r="31">
      <c r="A31" s="0" t="s">
        <v>38</v>
      </c>
      <c r="D31" s="0">
        <v>0</v>
      </c>
      <c r="E31" s="3">
        <f>=(E29+E30)*$B$6</f>
      </c>
      <c r="F31" s="0">
        <v>0</v>
      </c>
      <c r="G31" s="3">
        <f>=(G29+G30)*$B$6</f>
      </c>
    </row>
    <row r="32">
      <c r="A32" s="8" t="s">
        <v>39</v>
      </c>
      <c r="D32" s="3">
        <f>=SUM(D29:D31)</f>
      </c>
      <c r="E32" s="3">
        <f>=SUM(E29:E31)</f>
      </c>
      <c r="F32" s="3">
        <f>=SUM(F29:F31)</f>
      </c>
      <c r="G32" s="3">
        <f>=SUM(G29:G31)</f>
      </c>
    </row>
    <row r="33">
      <c r="A33" s="0" t="s">
        <v>40</v>
      </c>
      <c r="D33" s="5">
        <f>=MAX(2,D32/($B$7*$B$8))</f>
      </c>
      <c r="E33" s="5">
        <f>=MAX(3,E32/($B$7*$B$8))</f>
      </c>
    </row>
  </sheetData>
</worksheet>
</file>